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8790" windowHeight="6945" firstSheet="1" activeTab="1"/>
  </bookViews>
  <sheets>
    <sheet name="Partner Database" sheetId="1" r:id="rId1"/>
    <sheet name="Partner Scorecard" sheetId="2" r:id="rId2"/>
    <sheet name="Partner Quadrant Analysis" sheetId="3" r:id="rId3"/>
  </sheets>
  <definedNames>
    <definedName name="_xlnm.Print_Area" localSheetId="0">'Partner Database'!$B$2:$BE$7</definedName>
  </definedNames>
  <calcPr calcId="145621"/>
</workbook>
</file>

<file path=xl/calcChain.xml><?xml version="1.0" encoding="utf-8"?>
<calcChain xmlns="http://schemas.openxmlformats.org/spreadsheetml/2006/main">
  <c r="A10" i="3" l="1"/>
  <c r="A9" i="3"/>
  <c r="A14" i="3"/>
  <c r="A8" i="3"/>
  <c r="A13" i="3"/>
  <c r="A12" i="3"/>
  <c r="A11" i="3"/>
  <c r="A7" i="3"/>
  <c r="A15" i="3"/>
  <c r="A6" i="3"/>
  <c r="A5" i="3"/>
  <c r="A4" i="3"/>
  <c r="A3" i="3"/>
  <c r="A2" i="3"/>
  <c r="F20" i="2"/>
  <c r="Q20" i="2" s="1"/>
  <c r="K20" i="2"/>
  <c r="P9" i="2"/>
  <c r="E5" i="3" s="1"/>
  <c r="P12" i="2"/>
  <c r="E7" i="3" s="1"/>
  <c r="P16" i="2"/>
  <c r="Q16" i="2" s="1"/>
  <c r="P17" i="2"/>
  <c r="E14" i="3" s="1"/>
  <c r="P19" i="2"/>
  <c r="E10" i="3" s="1"/>
  <c r="P18" i="2"/>
  <c r="E9" i="3" s="1"/>
  <c r="P7" i="2"/>
  <c r="E3" i="3" s="1"/>
  <c r="P10" i="2"/>
  <c r="E6" i="3" s="1"/>
  <c r="P13" i="2"/>
  <c r="E11" i="3" s="1"/>
  <c r="P8" i="2"/>
  <c r="E4" i="3" s="1"/>
  <c r="P11" i="2"/>
  <c r="E15" i="3" s="1"/>
  <c r="P14" i="2"/>
  <c r="E12" i="3" s="1"/>
  <c r="P15" i="2"/>
  <c r="E8" i="3" s="1"/>
  <c r="P6" i="2"/>
  <c r="E2" i="3" s="1"/>
  <c r="F15" i="2"/>
  <c r="C8" i="3" s="1"/>
  <c r="F12" i="2"/>
  <c r="C7" i="3" s="1"/>
  <c r="F16" i="2"/>
  <c r="C13" i="3" s="1"/>
  <c r="F17" i="2"/>
  <c r="C14" i="3" s="1"/>
  <c r="F19" i="2"/>
  <c r="C10" i="3" s="1"/>
  <c r="F18" i="2"/>
  <c r="C9" i="3" s="1"/>
  <c r="F7" i="2"/>
  <c r="C3" i="3" s="1"/>
  <c r="F10" i="2"/>
  <c r="C6" i="3" s="1"/>
  <c r="F13" i="2"/>
  <c r="C11" i="3" s="1"/>
  <c r="F8" i="2"/>
  <c r="C4" i="3" s="1"/>
  <c r="F11" i="2"/>
  <c r="C15" i="3" s="1"/>
  <c r="F9" i="2"/>
  <c r="C5" i="3" s="1"/>
  <c r="F14" i="2"/>
  <c r="C12" i="3" s="1"/>
  <c r="F6" i="2"/>
  <c r="C2" i="3" s="1"/>
  <c r="K15" i="2"/>
  <c r="D8" i="3" s="1"/>
  <c r="P20" i="2"/>
  <c r="K14" i="2"/>
  <c r="D12" i="3" s="1"/>
  <c r="K9" i="2"/>
  <c r="D5" i="3" s="1"/>
  <c r="K11" i="2"/>
  <c r="D15" i="3" s="1"/>
  <c r="K8" i="2"/>
  <c r="Q8" i="2" s="1"/>
  <c r="K13" i="2"/>
  <c r="D11" i="3" s="1"/>
  <c r="K10" i="2"/>
  <c r="D6" i="3" s="1"/>
  <c r="K7" i="2"/>
  <c r="D3" i="3" s="1"/>
  <c r="K18" i="2"/>
  <c r="D9" i="3" s="1"/>
  <c r="K19" i="2"/>
  <c r="D10" i="3" s="1"/>
  <c r="K17" i="2"/>
  <c r="D14" i="3" s="1"/>
  <c r="K16" i="2"/>
  <c r="D13" i="3" s="1"/>
  <c r="K12" i="2"/>
  <c r="D7" i="3" s="1"/>
  <c r="K6" i="2"/>
  <c r="D2" i="3" s="1"/>
  <c r="Q6" i="2"/>
  <c r="D4" i="3" l="1"/>
  <c r="Q19" i="2"/>
  <c r="E13" i="3"/>
  <c r="Q7" i="2"/>
  <c r="Q13" i="2"/>
  <c r="Q11" i="2"/>
  <c r="Q14" i="2"/>
  <c r="Q15" i="2"/>
  <c r="Q12" i="2"/>
  <c r="Q17" i="2"/>
  <c r="Q18" i="2"/>
  <c r="Q10" i="2"/>
  <c r="Q9" i="2"/>
</calcChain>
</file>

<file path=xl/sharedStrings.xml><?xml version="1.0" encoding="utf-8"?>
<sst xmlns="http://schemas.openxmlformats.org/spreadsheetml/2006/main" count="136" uniqueCount="101">
  <si>
    <t>e-mail</t>
  </si>
  <si>
    <t>Name of Organization</t>
  </si>
  <si>
    <t>WWW</t>
  </si>
  <si>
    <t>Year Founded</t>
  </si>
  <si>
    <t>Mission</t>
  </si>
  <si>
    <t>Address</t>
  </si>
  <si>
    <t>Tel</t>
  </si>
  <si>
    <t>Fax</t>
  </si>
  <si>
    <t>Geographic Area of Work</t>
  </si>
  <si>
    <t>Type of Organization</t>
  </si>
  <si>
    <t>Description of Organization</t>
  </si>
  <si>
    <t>Board of Directors Y/N</t>
  </si>
  <si>
    <t>Number of Board Members</t>
  </si>
  <si>
    <t>Alliances and Coalitions</t>
  </si>
  <si>
    <t># of part-time employees</t>
  </si>
  <si>
    <t># of full-time employees</t>
  </si>
  <si>
    <t># of volunteers</t>
  </si>
  <si>
    <t>Professional Profile of Employees</t>
  </si>
  <si>
    <t>Local Government</t>
  </si>
  <si>
    <t>Sales of Goods and Services</t>
  </si>
  <si>
    <t>Other</t>
  </si>
  <si>
    <t>Lines of work</t>
  </si>
  <si>
    <t>Protected Area Management</t>
  </si>
  <si>
    <t>Conservation Planning</t>
  </si>
  <si>
    <t>Forest Management</t>
  </si>
  <si>
    <t>Research</t>
  </si>
  <si>
    <t>Education &amp; Training</t>
  </si>
  <si>
    <t>Alternative Production Projects</t>
  </si>
  <si>
    <t>Biodiversity Monitoring</t>
  </si>
  <si>
    <t>Publishing</t>
  </si>
  <si>
    <t>Sust. &amp; Rural Development</t>
  </si>
  <si>
    <t>Responded to Survey</t>
  </si>
  <si>
    <t>Additional Notes</t>
  </si>
  <si>
    <t>Personal Meeting</t>
  </si>
  <si>
    <t>Primary Contact</t>
  </si>
  <si>
    <t>Member Donations</t>
  </si>
  <si>
    <t>Self Funding</t>
  </si>
  <si>
    <t>Public Policy</t>
  </si>
  <si>
    <t>Corporate Funding</t>
  </si>
  <si>
    <t>Equipment and Infrastructure</t>
  </si>
  <si>
    <t>Biodiversity Restoration</t>
  </si>
  <si>
    <t>Protected Areas Owned or Managed by Organization</t>
  </si>
  <si>
    <t>Director/ President</t>
  </si>
  <si>
    <t>Private Land Protection</t>
  </si>
  <si>
    <t>California Foundations</t>
  </si>
  <si>
    <t>Federal Government</t>
  </si>
  <si>
    <t>State Government</t>
  </si>
  <si>
    <t>Individual Donors Major</t>
  </si>
  <si>
    <t>Individual Donors Minor</t>
  </si>
  <si>
    <t>Transactions (e.g. land or water acquisition)</t>
  </si>
  <si>
    <t>Fundraising &amp; Financial Sustainability</t>
  </si>
  <si>
    <t>Community Outreach 
(e.g. private landowners)</t>
  </si>
  <si>
    <t>Stewardship &amp; Restoration (e.g. preserve mgt)</t>
  </si>
  <si>
    <t>Alignment with biodiversity conservation vision for area</t>
  </si>
  <si>
    <r>
      <t xml:space="preserve">Interest in </t>
    </r>
    <r>
      <rPr>
        <b/>
        <u/>
        <sz val="10"/>
        <color indexed="8"/>
        <rFont val="Arial"/>
        <family val="2"/>
      </rPr>
      <t>leadership role</t>
    </r>
    <r>
      <rPr>
        <b/>
        <sz val="10"/>
        <color indexed="8"/>
        <rFont val="Arial"/>
        <family val="2"/>
      </rPr>
      <t xml:space="preserve"> in conservation of area</t>
    </r>
  </si>
  <si>
    <t>Organizational Effectiveness</t>
  </si>
  <si>
    <t>External Relationships (e.g. county, state, federal govt)</t>
  </si>
  <si>
    <t>Leadership 
(e.g. board, exec. director)</t>
  </si>
  <si>
    <t>Track Record 
(e.g. successful projects)</t>
  </si>
  <si>
    <t>Sustainable Use Projects (e.g. fishery, forest, ag)</t>
  </si>
  <si>
    <t>SUBTOTAL</t>
  </si>
  <si>
    <t>Total Potential Partnership Score</t>
  </si>
  <si>
    <t>Factor Weighting</t>
  </si>
  <si>
    <t>Conservation Capacity</t>
  </si>
  <si>
    <t>Vision/Level of Interest</t>
  </si>
  <si>
    <t>Guide to Scoring</t>
  </si>
  <si>
    <t>High</t>
  </si>
  <si>
    <t>Medium</t>
  </si>
  <si>
    <t>Low</t>
  </si>
  <si>
    <t>None</t>
  </si>
  <si>
    <r>
      <t xml:space="preserve">Interest in </t>
    </r>
    <r>
      <rPr>
        <b/>
        <u/>
        <sz val="10"/>
        <color indexed="8"/>
        <rFont val="Arial"/>
        <family val="2"/>
      </rPr>
      <t>supporting role</t>
    </r>
    <r>
      <rPr>
        <b/>
        <sz val="10"/>
        <color indexed="8"/>
        <rFont val="Arial"/>
        <family val="2"/>
      </rPr>
      <t xml:space="preserve"> in conservation of area</t>
    </r>
  </si>
  <si>
    <t>Non-governmental organization?</t>
  </si>
  <si>
    <t>Y</t>
  </si>
  <si>
    <t>N</t>
  </si>
  <si>
    <t>Potential Partner</t>
  </si>
  <si>
    <t>Interest</t>
  </si>
  <si>
    <t>Capacity</t>
  </si>
  <si>
    <t>Org Effect</t>
  </si>
  <si>
    <t>NGO 1</t>
  </si>
  <si>
    <t>Agency 1</t>
  </si>
  <si>
    <t>Agency 2</t>
  </si>
  <si>
    <t>Agency 3</t>
  </si>
  <si>
    <t>Agency 4</t>
  </si>
  <si>
    <t>Community 1</t>
  </si>
  <si>
    <t>NGO 2</t>
  </si>
  <si>
    <t>Agency 5</t>
  </si>
  <si>
    <t>Agency 6</t>
  </si>
  <si>
    <t>Agency 7</t>
  </si>
  <si>
    <t>NGO 3</t>
  </si>
  <si>
    <t>NGO 4</t>
  </si>
  <si>
    <t>NGO 5</t>
  </si>
  <si>
    <t>NGO 6</t>
  </si>
  <si>
    <t>Agcy 1</t>
  </si>
  <si>
    <t>Agcy 2</t>
  </si>
  <si>
    <t>Agcy 3</t>
  </si>
  <si>
    <t>Agcy 4</t>
  </si>
  <si>
    <t>Comm 1</t>
  </si>
  <si>
    <t>Agcy 7</t>
  </si>
  <si>
    <t>Agcy 5</t>
  </si>
  <si>
    <t>Agcy 6</t>
  </si>
  <si>
    <t>SITE NAME: Example Landscape (with example criteria on x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</si>
</sst>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u/>
      <sz val="10"/>
      <color indexed="8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color indexed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25">
    <xf numFmtId="0" fontId="0" fillId="0" borderId="0" xfId="0"/>
    <xf numFmtId="49" fontId="3" fillId="0" borderId="0" xfId="0" applyNumberFormat="1" applyFont="1"/>
    <xf numFmtId="49" fontId="2" fillId="2" borderId="1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wrapText="1"/>
    </xf>
    <xf numFmtId="49" fontId="2" fillId="2" borderId="2" xfId="2" applyNumberFormat="1" applyFont="1" applyFill="1" applyBorder="1" applyAlignment="1">
      <alignment horizontal="center" wrapText="1"/>
    </xf>
    <xf numFmtId="49" fontId="2" fillId="2" borderId="3" xfId="3" applyNumberFormat="1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/>
    </xf>
    <xf numFmtId="0" fontId="5" fillId="0" borderId="4" xfId="1" applyBorder="1" applyAlignment="1" applyProtection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/>
    <xf numFmtId="0" fontId="9" fillId="0" borderId="4" xfId="2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vertical="center" wrapText="1"/>
    </xf>
    <xf numFmtId="49" fontId="3" fillId="0" borderId="0" xfId="0" applyNumberFormat="1" applyFont="1" applyFill="1"/>
    <xf numFmtId="49" fontId="2" fillId="2" borderId="5" xfId="2" applyNumberFormat="1" applyFont="1" applyFill="1" applyBorder="1" applyAlignment="1">
      <alignment horizontal="center" vertical="center"/>
    </xf>
    <xf numFmtId="49" fontId="2" fillId="2" borderId="4" xfId="2" applyNumberFormat="1" applyFont="1" applyFill="1" applyBorder="1" applyAlignment="1">
      <alignment horizontal="center" vertical="center"/>
    </xf>
    <xf numFmtId="49" fontId="8" fillId="3" borderId="6" xfId="3" applyNumberFormat="1" applyFont="1" applyFill="1" applyBorder="1" applyAlignment="1">
      <alignment horizontal="center" textRotation="90" wrapText="1"/>
    </xf>
    <xf numFmtId="49" fontId="8" fillId="3" borderId="7" xfId="3" applyNumberFormat="1" applyFont="1" applyFill="1" applyBorder="1" applyAlignment="1">
      <alignment horizontal="center" textRotation="90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8" fillId="4" borderId="8" xfId="2" applyNumberFormat="1" applyFont="1" applyFill="1" applyBorder="1" applyAlignment="1">
      <alignment horizontal="center" textRotation="90" wrapText="1"/>
    </xf>
    <xf numFmtId="49" fontId="2" fillId="5" borderId="9" xfId="3" applyNumberFormat="1" applyFont="1" applyFill="1" applyBorder="1" applyAlignment="1">
      <alignment horizontal="center" textRotation="90" wrapText="1"/>
    </xf>
    <xf numFmtId="49" fontId="2" fillId="5" borderId="10" xfId="3" applyNumberFormat="1" applyFont="1" applyFill="1" applyBorder="1" applyAlignment="1">
      <alignment horizontal="center" textRotation="90" wrapText="1"/>
    </xf>
    <xf numFmtId="49" fontId="2" fillId="5" borderId="7" xfId="3" applyNumberFormat="1" applyFont="1" applyFill="1" applyBorder="1" applyAlignment="1">
      <alignment horizontal="center" textRotation="90" wrapText="1"/>
    </xf>
    <xf numFmtId="49" fontId="2" fillId="6" borderId="9" xfId="3" applyNumberFormat="1" applyFont="1" applyFill="1" applyBorder="1" applyAlignment="1">
      <alignment horizontal="center" textRotation="90" wrapText="1"/>
    </xf>
    <xf numFmtId="49" fontId="2" fillId="6" borderId="6" xfId="3" applyNumberFormat="1" applyFont="1" applyFill="1" applyBorder="1" applyAlignment="1">
      <alignment horizontal="center" textRotation="90" wrapText="1"/>
    </xf>
    <xf numFmtId="49" fontId="8" fillId="7" borderId="7" xfId="3" applyNumberFormat="1" applyFont="1" applyFill="1" applyBorder="1" applyAlignment="1">
      <alignment horizontal="center" textRotation="90" wrapText="1"/>
    </xf>
    <xf numFmtId="49" fontId="2" fillId="6" borderId="10" xfId="3" applyNumberFormat="1" applyFont="1" applyFill="1" applyBorder="1" applyAlignment="1">
      <alignment horizontal="center" textRotation="90" wrapText="1"/>
    </xf>
    <xf numFmtId="49" fontId="8" fillId="7" borderId="6" xfId="3" applyNumberFormat="1" applyFont="1" applyFill="1" applyBorder="1" applyAlignment="1">
      <alignment horizontal="center" textRotation="90" wrapText="1"/>
    </xf>
    <xf numFmtId="49" fontId="12" fillId="3" borderId="11" xfId="3" applyNumberFormat="1" applyFont="1" applyFill="1" applyBorder="1" applyAlignment="1">
      <alignment horizontal="center" vertical="center" textRotation="90" wrapText="1"/>
    </xf>
    <xf numFmtId="164" fontId="13" fillId="8" borderId="12" xfId="0" applyNumberFormat="1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1" fontId="14" fillId="9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/>
    <xf numFmtId="2" fontId="3" fillId="9" borderId="0" xfId="0" applyNumberFormat="1" applyFont="1" applyFill="1" applyBorder="1" applyAlignment="1">
      <alignment horizontal="center" vertical="center" wrapText="1"/>
    </xf>
    <xf numFmtId="49" fontId="12" fillId="4" borderId="13" xfId="3" applyNumberFormat="1" applyFont="1" applyFill="1" applyBorder="1" applyAlignment="1">
      <alignment horizontal="center" vertical="center" textRotation="90" wrapText="1"/>
    </xf>
    <xf numFmtId="49" fontId="12" fillId="7" borderId="13" xfId="3" applyNumberFormat="1" applyFont="1" applyFill="1" applyBorder="1" applyAlignment="1">
      <alignment horizontal="center" vertical="center" textRotation="90" wrapText="1"/>
    </xf>
    <xf numFmtId="49" fontId="13" fillId="8" borderId="14" xfId="0" applyNumberFormat="1" applyFont="1" applyFill="1" applyBorder="1" applyAlignment="1">
      <alignment horizontal="right" vertical="center" wrapText="1"/>
    </xf>
    <xf numFmtId="49" fontId="4" fillId="2" borderId="14" xfId="0" applyNumberFormat="1" applyFont="1" applyFill="1" applyBorder="1" applyAlignment="1">
      <alignment vertical="center" wrapText="1"/>
    </xf>
    <xf numFmtId="1" fontId="15" fillId="5" borderId="15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vertical="center" wrapText="1"/>
    </xf>
    <xf numFmtId="1" fontId="14" fillId="9" borderId="17" xfId="0" applyNumberFormat="1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4" fillId="0" borderId="19" xfId="0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left"/>
    </xf>
    <xf numFmtId="2" fontId="3" fillId="4" borderId="0" xfId="0" applyNumberFormat="1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1" fontId="15" fillId="4" borderId="17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1" fontId="15" fillId="3" borderId="4" xfId="0" applyNumberFormat="1" applyFont="1" applyFill="1" applyBorder="1" applyAlignment="1">
      <alignment horizontal="center" vertical="center" wrapText="1"/>
    </xf>
    <xf numFmtId="1" fontId="15" fillId="3" borderId="17" xfId="0" applyNumberFormat="1" applyFont="1" applyFill="1" applyBorder="1" applyAlignment="1">
      <alignment horizontal="center" vertical="center" wrapText="1"/>
    </xf>
    <xf numFmtId="1" fontId="15" fillId="7" borderId="4" xfId="0" applyNumberFormat="1" applyFont="1" applyFill="1" applyBorder="1" applyAlignment="1">
      <alignment horizontal="center" vertical="center" wrapText="1"/>
    </xf>
    <xf numFmtId="1" fontId="15" fillId="7" borderId="17" xfId="0" applyNumberFormat="1" applyFont="1" applyFill="1" applyBorder="1" applyAlignment="1">
      <alignment horizontal="center" vertical="center" wrapText="1"/>
    </xf>
    <xf numFmtId="2" fontId="18" fillId="5" borderId="20" xfId="0" applyNumberFormat="1" applyFont="1" applyFill="1" applyBorder="1" applyAlignment="1">
      <alignment horizontal="center" vertical="center" wrapText="1"/>
    </xf>
    <xf numFmtId="2" fontId="3" fillId="7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49" fontId="0" fillId="0" borderId="23" xfId="0" applyNumberFormat="1" applyBorder="1"/>
    <xf numFmtId="1" fontId="0" fillId="0" borderId="23" xfId="0" applyNumberFormat="1" applyBorder="1" applyAlignment="1">
      <alignment horizontal="center"/>
    </xf>
    <xf numFmtId="49" fontId="0" fillId="0" borderId="0" xfId="0" applyNumberFormat="1" applyBorder="1"/>
    <xf numFmtId="1" fontId="0" fillId="0" borderId="0" xfId="0" applyNumberFormat="1" applyBorder="1" applyAlignment="1">
      <alignment horizontal="center"/>
    </xf>
    <xf numFmtId="49" fontId="6" fillId="9" borderId="24" xfId="0" applyNumberFormat="1" applyFont="1" applyFill="1" applyBorder="1" applyAlignment="1">
      <alignment horizontal="center" vertical="center" wrapText="1"/>
    </xf>
    <xf numFmtId="49" fontId="4" fillId="9" borderId="25" xfId="0" applyNumberFormat="1" applyFont="1" applyFill="1" applyBorder="1" applyAlignment="1">
      <alignment vertical="center" wrapText="1"/>
    </xf>
    <xf numFmtId="49" fontId="14" fillId="0" borderId="0" xfId="0" applyNumberFormat="1" applyFont="1"/>
    <xf numFmtId="49" fontId="14" fillId="0" borderId="23" xfId="0" applyNumberFormat="1" applyFont="1" applyBorder="1"/>
    <xf numFmtId="49" fontId="14" fillId="0" borderId="0" xfId="0" applyNumberFormat="1" applyFont="1" applyBorder="1"/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49" fontId="7" fillId="5" borderId="28" xfId="0" applyNumberFormat="1" applyFont="1" applyFill="1" applyBorder="1" applyAlignment="1">
      <alignment horizontal="center"/>
    </xf>
    <xf numFmtId="49" fontId="7" fillId="5" borderId="26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9" fontId="7" fillId="3" borderId="28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49" fontId="7" fillId="3" borderId="27" xfId="0" applyNumberFormat="1" applyFont="1" applyFill="1" applyBorder="1" applyAlignment="1">
      <alignment horizontal="center"/>
    </xf>
    <xf numFmtId="49" fontId="7" fillId="4" borderId="28" xfId="0" applyNumberFormat="1" applyFont="1" applyFill="1" applyBorder="1" applyAlignment="1">
      <alignment horizontal="center" wrapText="1"/>
    </xf>
    <xf numFmtId="49" fontId="7" fillId="4" borderId="29" xfId="0" applyNumberFormat="1" applyFont="1" applyFill="1" applyBorder="1" applyAlignment="1">
      <alignment horizontal="center" wrapText="1"/>
    </xf>
    <xf numFmtId="49" fontId="7" fillId="7" borderId="28" xfId="0" applyNumberFormat="1" applyFont="1" applyFill="1" applyBorder="1" applyAlignment="1">
      <alignment horizontal="center" wrapText="1"/>
    </xf>
    <xf numFmtId="49" fontId="7" fillId="7" borderId="26" xfId="0" applyNumberFormat="1" applyFont="1" applyFill="1" applyBorder="1" applyAlignment="1">
      <alignment horizontal="center" wrapText="1"/>
    </xf>
    <xf numFmtId="49" fontId="7" fillId="7" borderId="27" xfId="0" applyNumberFormat="1" applyFont="1" applyFill="1" applyBorder="1" applyAlignment="1">
      <alignment horizontal="center" wrapText="1"/>
    </xf>
    <xf numFmtId="49" fontId="19" fillId="9" borderId="30" xfId="0" applyNumberFormat="1" applyFont="1" applyFill="1" applyBorder="1" applyAlignment="1">
      <alignment vertical="center"/>
    </xf>
    <xf numFmtId="0" fontId="15" fillId="9" borderId="30" xfId="0" applyFont="1" applyFill="1" applyBorder="1" applyAlignment="1">
      <alignment vertical="center"/>
    </xf>
    <xf numFmtId="49" fontId="17" fillId="2" borderId="31" xfId="2" applyNumberFormat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32" xfId="0" applyBorder="1" applyAlignment="1"/>
    <xf numFmtId="49" fontId="12" fillId="5" borderId="33" xfId="3" applyNumberFormat="1" applyFont="1" applyFill="1" applyBorder="1" applyAlignment="1">
      <alignment horizontal="center" textRotation="90" wrapText="1"/>
    </xf>
    <xf numFmtId="0" fontId="0" fillId="0" borderId="34" xfId="0" applyBorder="1" applyAlignment="1"/>
    <xf numFmtId="0" fontId="0" fillId="0" borderId="35" xfId="0" applyBorder="1" applyAlignment="1"/>
    <xf numFmtId="49" fontId="4" fillId="0" borderId="36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8" fillId="2" borderId="38" xfId="2" applyNumberFormat="1" applyFont="1" applyFill="1" applyBorder="1" applyAlignment="1">
      <alignment horizontal="center" textRotation="90" wrapText="1"/>
    </xf>
    <xf numFmtId="0" fontId="0" fillId="2" borderId="39" xfId="0" applyFill="1" applyBorder="1" applyAlignment="1"/>
    <xf numFmtId="0" fontId="0" fillId="2" borderId="40" xfId="0" applyFill="1" applyBorder="1" applyAlignment="1"/>
    <xf numFmtId="0" fontId="7" fillId="3" borderId="3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9" fontId="7" fillId="7" borderId="31" xfId="0" applyNumberFormat="1" applyFont="1" applyFill="1" applyBorder="1" applyAlignment="1">
      <alignment horizontal="center" vertical="center" wrapText="1"/>
    </xf>
    <xf numFmtId="49" fontId="7" fillId="7" borderId="29" xfId="0" applyNumberFormat="1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vertical="center"/>
    </xf>
    <xf numFmtId="0" fontId="16" fillId="7" borderId="41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6" fillId="7" borderId="30" xfId="0" applyFont="1" applyFill="1" applyBorder="1" applyAlignment="1">
      <alignment vertical="center"/>
    </xf>
    <xf numFmtId="0" fontId="16" fillId="7" borderId="11" xfId="0" applyFont="1" applyFill="1" applyBorder="1" applyAlignment="1">
      <alignment vertical="center"/>
    </xf>
    <xf numFmtId="49" fontId="7" fillId="4" borderId="31" xfId="0" applyNumberFormat="1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vertical="center"/>
    </xf>
    <xf numFmtId="0" fontId="16" fillId="4" borderId="41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3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</cellXfs>
  <cellStyles count="4">
    <cellStyle name="Hyperlink" xfId="1" builtinId="8"/>
    <cellStyle name="Normal" xfId="0" builtinId="0"/>
    <cellStyle name="Normal_Hoja1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Partner Scoping Matrix: California</a:t>
            </a:r>
            <a:r>
              <a:rPr lang="en-US" baseline="0"/>
              <a:t> Landscape</a:t>
            </a:r>
            <a:endParaRPr lang="en-US"/>
          </a:p>
        </c:rich>
      </c:tx>
      <c:layout>
        <c:manualLayout>
          <c:xMode val="edge"/>
          <c:yMode val="edge"/>
          <c:x val="0.21951238185327562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7780853404062"/>
          <c:y val="0.17411764705882352"/>
          <c:w val="0.82752683635163427"/>
          <c:h val="0.65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'Partner Quadrant Analysis'!$B$2:$B$13</c:f>
              <c:strCache>
                <c:ptCount val="1"/>
                <c:pt idx="0">
                  <c:v>NGO 1 Agcy 1 Agcy 2 Agcy 3 Agcy 4 NGO 2 Agcy 7 NGO 5 NGO 6 Agcy 5 Agcy 6 NGO 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'Partner Quadrant Analysis'!$D$2:$D$13</c:f>
              <c:numCache>
                <c:formatCode>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xVal>
          <c:yVal>
            <c:numRef>
              <c:f>'Partner Quadrant Analysis'!$E$2:$E$13</c:f>
              <c:numCache>
                <c:formatCode>0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77504"/>
        <c:axId val="117081984"/>
      </c:scatterChart>
      <c:valAx>
        <c:axId val="1170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Conservation Capacity</a:t>
                </a:r>
              </a:p>
            </c:rich>
          </c:tx>
          <c:layout>
            <c:manualLayout>
              <c:xMode val="edge"/>
              <c:yMode val="edge"/>
              <c:x val="0.15505239670588516"/>
              <c:y val="0.903529411764705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81984"/>
        <c:crosses val="autoZero"/>
        <c:crossBetween val="midCat"/>
      </c:valAx>
      <c:valAx>
        <c:axId val="117081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Organizational Effectiveness</a:t>
                </a:r>
              </a:p>
            </c:rich>
          </c:tx>
          <c:layout>
            <c:manualLayout>
              <c:xMode val="edge"/>
              <c:yMode val="edge"/>
              <c:x val="2.6132426411104241E-2"/>
              <c:y val="0.369411764705882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9525</xdr:rowOff>
    </xdr:from>
    <xdr:to>
      <xdr:col>13</xdr:col>
      <xdr:colOff>600075</xdr:colOff>
      <xdr:row>25</xdr:row>
      <xdr:rowOff>0</xdr:rowOff>
    </xdr:to>
    <xdr:grpSp>
      <xdr:nvGrpSpPr>
        <xdr:cNvPr id="16" name="Group 15"/>
        <xdr:cNvGrpSpPr/>
      </xdr:nvGrpSpPr>
      <xdr:grpSpPr>
        <a:xfrm>
          <a:off x="4543425" y="9525"/>
          <a:ext cx="5467350" cy="4048125"/>
          <a:chOff x="4543425" y="9525"/>
          <a:chExt cx="5467350" cy="4048125"/>
        </a:xfrm>
      </xdr:grpSpPr>
      <xdr:graphicFrame macro="">
        <xdr:nvGraphicFramePr>
          <xdr:cNvPr id="1026" name="Chart 2"/>
          <xdr:cNvGraphicFramePr>
            <a:graphicFrameLocks/>
          </xdr:cNvGraphicFramePr>
        </xdr:nvGraphicFramePr>
        <xdr:xfrm>
          <a:off x="4543425" y="9525"/>
          <a:ext cx="5467350" cy="40481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5305425" y="251460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NGO 5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5305425" y="2876550"/>
            <a:ext cx="7239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NGO 6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753225" y="2447925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NGO 3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7658100" y="2447925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7</a:t>
            </a: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7667625" y="209550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NGO 2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8115300" y="209550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5</a:t>
            </a:r>
          </a:p>
        </xdr:txBody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7038975" y="177165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6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8553450" y="1514475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3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8115300" y="152400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2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8743950" y="1200150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NGO 1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8562975" y="885825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1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8105775" y="1057275"/>
            <a:ext cx="6096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Agcy 4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0.12685</cdr:x>
      <cdr:y>0.49707</cdr:y>
    </cdr:from>
    <cdr:to>
      <cdr:x>0.95298</cdr:x>
      <cdr:y>0.49707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7940" y="2020113"/>
          <a:ext cx="452460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0.53906</cdr:x>
      <cdr:y>0.17384</cdr:y>
    </cdr:from>
    <cdr:to>
      <cdr:x>0.53906</cdr:x>
      <cdr:y>0.82396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5532" y="708558"/>
          <a:ext cx="0" cy="26379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0.0453</cdr:x>
      <cdr:y>0.20192</cdr:y>
    </cdr:from>
    <cdr:to>
      <cdr:x>0.0453</cdr:x>
      <cdr:y>0.36182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1266" y="822477"/>
          <a:ext cx="0" cy="6488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0.41599</cdr:x>
      <cdr:y>0.92967</cdr:y>
    </cdr:from>
    <cdr:to>
      <cdr:x>0.8869</cdr:x>
      <cdr:y>0.92967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81484" y="3775456"/>
          <a:ext cx="257914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zoomScale="75" workbookViewId="0">
      <pane xSplit="2" ySplit="3" topLeftCell="U4" activePane="bottomRight" state="frozen"/>
      <selection pane="topRight" activeCell="C1" sqref="C1"/>
      <selection pane="bottomLeft" activeCell="A3" sqref="A3"/>
      <selection pane="bottomRight" activeCell="W4" sqref="W4"/>
    </sheetView>
  </sheetViews>
  <sheetFormatPr defaultRowHeight="11.25" x14ac:dyDescent="0.2"/>
  <cols>
    <col min="1" max="1" width="2.140625" style="1" customWidth="1"/>
    <col min="2" max="2" width="22.140625" style="1" bestFit="1" customWidth="1"/>
    <col min="3" max="3" width="30.85546875" style="1" customWidth="1"/>
    <col min="4" max="4" width="38" style="1" customWidth="1"/>
    <col min="5" max="5" width="12.7109375" style="1" customWidth="1"/>
    <col min="6" max="6" width="18.42578125" style="1" customWidth="1"/>
    <col min="7" max="7" width="9.140625" style="1"/>
    <col min="8" max="8" width="14.5703125" style="1" customWidth="1"/>
    <col min="9" max="20" width="4.42578125" style="1" customWidth="1"/>
    <col min="21" max="31" width="10.5703125" style="1" customWidth="1"/>
    <col min="32" max="32" width="3.28515625" style="1" bestFit="1" customWidth="1"/>
    <col min="33" max="35" width="3.85546875" style="1" bestFit="1" customWidth="1"/>
    <col min="36" max="37" width="3.28515625" style="1" bestFit="1" customWidth="1"/>
    <col min="38" max="38" width="3.85546875" style="1" bestFit="1" customWidth="1"/>
    <col min="39" max="39" width="3.28515625" style="1" bestFit="1" customWidth="1"/>
    <col min="40" max="41" width="3.28515625" style="1" customWidth="1"/>
    <col min="42" max="42" width="3.28515625" style="1" bestFit="1" customWidth="1"/>
    <col min="43" max="43" width="12" style="1" customWidth="1"/>
    <col min="44" max="44" width="14.140625" style="1" customWidth="1"/>
    <col min="45" max="45" width="12.42578125" style="1" customWidth="1"/>
    <col min="46" max="46" width="11.85546875" style="1" customWidth="1"/>
    <col min="47" max="47" width="30.5703125" style="1" customWidth="1"/>
    <col min="48" max="48" width="26.42578125" style="1" customWidth="1"/>
    <col min="49" max="49" width="10.140625" style="1" customWidth="1"/>
    <col min="50" max="50" width="9.5703125" style="1" customWidth="1"/>
    <col min="51" max="51" width="9.7109375" style="1" customWidth="1"/>
    <col min="52" max="52" width="18.85546875" style="1" customWidth="1"/>
    <col min="53" max="55" width="11.140625" style="1" customWidth="1"/>
    <col min="56" max="56" width="12.85546875" style="1" customWidth="1"/>
    <col min="57" max="57" width="13.42578125" style="1" customWidth="1"/>
    <col min="58" max="58" width="12" style="1" customWidth="1"/>
    <col min="59" max="59" width="11" style="1" customWidth="1"/>
    <col min="60" max="60" width="45.140625" style="1" customWidth="1"/>
    <col min="61" max="16384" width="9.140625" style="1"/>
  </cols>
  <sheetData>
    <row r="1" spans="1:60" ht="6.75" customHeight="1" thickBot="1" x14ac:dyDescent="0.25"/>
    <row r="2" spans="1:60" ht="15.75" x14ac:dyDescent="0.25">
      <c r="I2" s="81" t="s">
        <v>21</v>
      </c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  <c r="U2" s="87" t="s">
        <v>64</v>
      </c>
      <c r="V2" s="88"/>
      <c r="W2" s="88"/>
      <c r="X2" s="84" t="s">
        <v>63</v>
      </c>
      <c r="Y2" s="85"/>
      <c r="Z2" s="85"/>
      <c r="AA2" s="86"/>
      <c r="AB2" s="89" t="s">
        <v>55</v>
      </c>
      <c r="AC2" s="90"/>
      <c r="AD2" s="90"/>
      <c r="AE2" s="91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80"/>
      <c r="BG2" s="3"/>
      <c r="BH2" s="3"/>
    </row>
    <row r="3" spans="1:60" ht="151.5" customHeight="1" thickBot="1" x14ac:dyDescent="0.25">
      <c r="A3" s="17"/>
      <c r="B3" s="22" t="s">
        <v>1</v>
      </c>
      <c r="C3" s="21" t="s">
        <v>4</v>
      </c>
      <c r="D3" s="4" t="s">
        <v>10</v>
      </c>
      <c r="E3" s="4" t="s">
        <v>9</v>
      </c>
      <c r="F3" s="4" t="s">
        <v>8</v>
      </c>
      <c r="G3" s="4" t="s">
        <v>3</v>
      </c>
      <c r="H3" s="4" t="s">
        <v>41</v>
      </c>
      <c r="I3" s="27" t="s">
        <v>22</v>
      </c>
      <c r="J3" s="28" t="s">
        <v>26</v>
      </c>
      <c r="K3" s="28" t="s">
        <v>30</v>
      </c>
      <c r="L3" s="28" t="s">
        <v>23</v>
      </c>
      <c r="M3" s="28" t="s">
        <v>24</v>
      </c>
      <c r="N3" s="28" t="s">
        <v>25</v>
      </c>
      <c r="O3" s="28" t="s">
        <v>37</v>
      </c>
      <c r="P3" s="28" t="s">
        <v>43</v>
      </c>
      <c r="Q3" s="28" t="s">
        <v>27</v>
      </c>
      <c r="R3" s="28" t="s">
        <v>40</v>
      </c>
      <c r="S3" s="28" t="s">
        <v>28</v>
      </c>
      <c r="T3" s="29" t="s">
        <v>29</v>
      </c>
      <c r="U3" s="26" t="s">
        <v>53</v>
      </c>
      <c r="V3" s="26" t="s">
        <v>54</v>
      </c>
      <c r="W3" s="26" t="s">
        <v>70</v>
      </c>
      <c r="X3" s="23" t="s">
        <v>51</v>
      </c>
      <c r="Y3" s="24" t="s">
        <v>49</v>
      </c>
      <c r="Z3" s="24" t="s">
        <v>52</v>
      </c>
      <c r="AA3" s="24" t="s">
        <v>59</v>
      </c>
      <c r="AB3" s="34" t="s">
        <v>57</v>
      </c>
      <c r="AC3" s="32" t="s">
        <v>58</v>
      </c>
      <c r="AD3" s="32" t="s">
        <v>50</v>
      </c>
      <c r="AE3" s="34" t="s">
        <v>56</v>
      </c>
      <c r="AF3" s="33" t="s">
        <v>44</v>
      </c>
      <c r="AG3" s="30" t="s">
        <v>45</v>
      </c>
      <c r="AH3" s="30" t="s">
        <v>46</v>
      </c>
      <c r="AI3" s="30" t="s">
        <v>18</v>
      </c>
      <c r="AJ3" s="30" t="s">
        <v>47</v>
      </c>
      <c r="AK3" s="30" t="s">
        <v>48</v>
      </c>
      <c r="AL3" s="30" t="s">
        <v>19</v>
      </c>
      <c r="AM3" s="30" t="s">
        <v>36</v>
      </c>
      <c r="AN3" s="30" t="s">
        <v>35</v>
      </c>
      <c r="AO3" s="30" t="s">
        <v>38</v>
      </c>
      <c r="AP3" s="31" t="s">
        <v>20</v>
      </c>
      <c r="AQ3" s="25" t="s">
        <v>34</v>
      </c>
      <c r="AR3" s="4" t="s">
        <v>5</v>
      </c>
      <c r="AS3" s="4" t="s">
        <v>6</v>
      </c>
      <c r="AT3" s="4" t="s">
        <v>7</v>
      </c>
      <c r="AU3" s="4" t="s">
        <v>0</v>
      </c>
      <c r="AV3" s="4" t="s">
        <v>2</v>
      </c>
      <c r="AW3" s="4" t="s">
        <v>42</v>
      </c>
      <c r="AX3" s="5" t="s">
        <v>11</v>
      </c>
      <c r="AY3" s="5" t="s">
        <v>12</v>
      </c>
      <c r="AZ3" s="6" t="s">
        <v>13</v>
      </c>
      <c r="BA3" s="5" t="s">
        <v>15</v>
      </c>
      <c r="BB3" s="5" t="s">
        <v>14</v>
      </c>
      <c r="BC3" s="5" t="s">
        <v>16</v>
      </c>
      <c r="BD3" s="5" t="s">
        <v>17</v>
      </c>
      <c r="BE3" s="7" t="s">
        <v>39</v>
      </c>
      <c r="BF3" s="4" t="s">
        <v>31</v>
      </c>
      <c r="BG3" s="2" t="s">
        <v>33</v>
      </c>
      <c r="BH3" s="4" t="s">
        <v>32</v>
      </c>
    </row>
    <row r="4" spans="1:60" ht="119.25" customHeight="1" x14ac:dyDescent="0.2">
      <c r="A4" s="20"/>
      <c r="B4" s="8"/>
      <c r="C4" s="9"/>
      <c r="D4" s="9"/>
      <c r="E4" s="10"/>
      <c r="F4" s="10"/>
      <c r="G4" s="10"/>
      <c r="H4" s="13"/>
      <c r="I4" s="11"/>
      <c r="J4" s="11"/>
      <c r="K4" s="11"/>
      <c r="L4" s="11"/>
      <c r="M4" s="11"/>
      <c r="N4" s="11"/>
      <c r="O4" s="11"/>
      <c r="P4" s="11"/>
      <c r="Q4" s="17"/>
      <c r="R4" s="17"/>
      <c r="S4" s="11"/>
      <c r="T4" s="1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7"/>
      <c r="AG4" s="17"/>
      <c r="AH4" s="17"/>
      <c r="AI4" s="17"/>
      <c r="AJ4" s="17"/>
      <c r="AK4" s="17"/>
      <c r="AL4" s="11"/>
      <c r="AM4" s="11"/>
      <c r="AN4" s="11"/>
      <c r="AO4" s="11"/>
      <c r="AP4" s="17"/>
      <c r="AQ4" s="12"/>
      <c r="AR4" s="13"/>
      <c r="AS4" s="14"/>
      <c r="AT4" s="14"/>
      <c r="AU4" s="15"/>
      <c r="AV4" s="15"/>
      <c r="AW4" s="12"/>
      <c r="AX4" s="10"/>
      <c r="AY4" s="10"/>
      <c r="AZ4" s="19"/>
      <c r="BA4" s="17"/>
      <c r="BB4" s="17"/>
      <c r="BC4" s="17"/>
      <c r="BD4" s="17"/>
      <c r="BE4" s="13"/>
      <c r="BF4" s="10"/>
      <c r="BG4" s="10"/>
      <c r="BH4" s="16"/>
    </row>
    <row r="5" spans="1:60" ht="138.75" customHeight="1" x14ac:dyDescent="0.2">
      <c r="A5" s="20"/>
      <c r="B5" s="8"/>
      <c r="C5" s="9"/>
      <c r="D5" s="9"/>
      <c r="E5" s="12"/>
      <c r="F5" s="10"/>
      <c r="G5" s="10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1"/>
      <c r="AG5" s="11"/>
      <c r="AH5" s="17"/>
      <c r="AI5" s="17"/>
      <c r="AJ5" s="17"/>
      <c r="AK5" s="17"/>
      <c r="AL5" s="11"/>
      <c r="AM5" s="11"/>
      <c r="AN5" s="11"/>
      <c r="AO5" s="11"/>
      <c r="AP5" s="17"/>
      <c r="AQ5" s="12"/>
      <c r="AR5" s="13"/>
      <c r="AS5" s="14"/>
      <c r="AT5" s="14"/>
      <c r="AU5" s="15"/>
      <c r="AV5" s="15"/>
      <c r="AW5" s="12"/>
      <c r="AX5" s="10"/>
      <c r="AY5" s="10"/>
      <c r="AZ5" s="12"/>
      <c r="BA5" s="10"/>
      <c r="BB5" s="10"/>
      <c r="BC5" s="10"/>
      <c r="BD5" s="13"/>
      <c r="BE5" s="13"/>
      <c r="BF5" s="10"/>
      <c r="BG5" s="10"/>
      <c r="BH5" s="17"/>
    </row>
    <row r="6" spans="1:60" ht="184.5" customHeight="1" x14ac:dyDescent="0.2">
      <c r="A6" s="20"/>
      <c r="B6" s="8"/>
      <c r="C6" s="9"/>
      <c r="D6" s="9"/>
      <c r="E6" s="10"/>
      <c r="F6" s="10"/>
      <c r="G6" s="10"/>
      <c r="H6" s="13"/>
      <c r="I6" s="11"/>
      <c r="J6" s="11"/>
      <c r="K6" s="11"/>
      <c r="L6" s="11"/>
      <c r="M6" s="11"/>
      <c r="N6" s="11"/>
      <c r="O6" s="11"/>
      <c r="P6" s="11"/>
      <c r="Q6" s="11"/>
      <c r="R6" s="17"/>
      <c r="S6" s="11"/>
      <c r="T6" s="1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7"/>
      <c r="AG6" s="11"/>
      <c r="AH6" s="17"/>
      <c r="AI6" s="17"/>
      <c r="AJ6" s="17"/>
      <c r="AK6" s="17"/>
      <c r="AL6" s="11"/>
      <c r="AM6" s="11"/>
      <c r="AN6" s="11"/>
      <c r="AO6" s="11"/>
      <c r="AP6" s="17"/>
      <c r="AQ6" s="12"/>
      <c r="AR6" s="13"/>
      <c r="AS6" s="14"/>
      <c r="AT6" s="14"/>
      <c r="AU6" s="15"/>
      <c r="AV6" s="15"/>
      <c r="AW6" s="12"/>
      <c r="AX6" s="10"/>
      <c r="AY6" s="10"/>
      <c r="AZ6" s="12"/>
      <c r="BA6" s="10"/>
      <c r="BB6" s="10"/>
      <c r="BC6" s="10"/>
      <c r="BD6" s="13"/>
      <c r="BE6" s="13"/>
      <c r="BF6" s="10"/>
      <c r="BG6" s="10"/>
      <c r="BH6" s="18"/>
    </row>
    <row r="7" spans="1:60" ht="175.5" customHeight="1" x14ac:dyDescent="0.2">
      <c r="A7" s="20"/>
      <c r="B7" s="8"/>
      <c r="C7" s="9"/>
      <c r="D7" s="9"/>
      <c r="E7" s="13"/>
      <c r="F7" s="10"/>
      <c r="G7" s="10"/>
      <c r="H7" s="1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7"/>
      <c r="AG7" s="11"/>
      <c r="AH7" s="17"/>
      <c r="AI7" s="17"/>
      <c r="AJ7" s="17"/>
      <c r="AK7" s="17"/>
      <c r="AL7" s="11"/>
      <c r="AM7" s="11"/>
      <c r="AN7" s="11"/>
      <c r="AO7" s="11"/>
      <c r="AP7" s="17"/>
      <c r="AQ7" s="12"/>
      <c r="AR7" s="13"/>
      <c r="AS7" s="14"/>
      <c r="AT7" s="14"/>
      <c r="AU7" s="15"/>
      <c r="AV7" s="15"/>
      <c r="AW7" s="12"/>
      <c r="AX7" s="10"/>
      <c r="AY7" s="10"/>
      <c r="AZ7" s="12"/>
      <c r="BA7" s="10"/>
      <c r="BB7" s="10"/>
      <c r="BC7" s="10"/>
      <c r="BD7" s="13"/>
      <c r="BE7" s="13"/>
      <c r="BF7" s="10"/>
      <c r="BG7" s="10"/>
      <c r="BH7" s="17"/>
    </row>
    <row r="8" spans="1:60" x14ac:dyDescent="0.2">
      <c r="A8" s="20"/>
    </row>
    <row r="9" spans="1:60" x14ac:dyDescent="0.2">
      <c r="A9" s="20"/>
    </row>
  </sheetData>
  <mergeCells count="5">
    <mergeCell ref="AF2:AP2"/>
    <mergeCell ref="I2:T2"/>
    <mergeCell ref="X2:AA2"/>
    <mergeCell ref="U2:W2"/>
    <mergeCell ref="AB2:AE2"/>
  </mergeCells>
  <phoneticPr fontId="3" type="noConversion"/>
  <pageMargins left="0.75" right="0.75" top="1" bottom="1" header="0.5" footer="0.5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90" workbookViewId="0">
      <selection sqref="A1:Q1"/>
    </sheetView>
  </sheetViews>
  <sheetFormatPr defaultRowHeight="12.75" x14ac:dyDescent="0.2"/>
  <cols>
    <col min="1" max="1" width="27.42578125" style="1" customWidth="1"/>
    <col min="2" max="2" width="3.28515625" style="1" customWidth="1"/>
    <col min="3" max="5" width="8.7109375" style="1" customWidth="1"/>
    <col min="6" max="6" width="5.7109375" style="39" customWidth="1"/>
    <col min="7" max="10" width="8.7109375" style="1" customWidth="1"/>
    <col min="11" max="11" width="5.7109375" style="1" customWidth="1"/>
    <col min="12" max="15" width="8.7109375" style="1" customWidth="1"/>
    <col min="16" max="16" width="5.7109375" style="39" customWidth="1"/>
    <col min="17" max="17" width="8.7109375" customWidth="1"/>
  </cols>
  <sheetData>
    <row r="1" spans="1:17" s="64" customFormat="1" ht="27" customHeight="1" thickBot="1" x14ac:dyDescent="0.25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x14ac:dyDescent="0.2">
      <c r="A2" s="94" t="s">
        <v>1</v>
      </c>
      <c r="B2" s="102" t="s">
        <v>71</v>
      </c>
      <c r="C2" s="118" t="s">
        <v>64</v>
      </c>
      <c r="D2" s="119"/>
      <c r="E2" s="120"/>
      <c r="F2" s="121"/>
      <c r="G2" s="105" t="s">
        <v>63</v>
      </c>
      <c r="H2" s="106"/>
      <c r="I2" s="106"/>
      <c r="J2" s="106"/>
      <c r="K2" s="107"/>
      <c r="L2" s="111" t="s">
        <v>55</v>
      </c>
      <c r="M2" s="112"/>
      <c r="N2" s="112"/>
      <c r="O2" s="113"/>
      <c r="P2" s="114"/>
      <c r="Q2" s="97" t="s">
        <v>61</v>
      </c>
    </row>
    <row r="3" spans="1:17" ht="13.5" thickBot="1" x14ac:dyDescent="0.25">
      <c r="A3" s="95"/>
      <c r="B3" s="103"/>
      <c r="C3" s="122"/>
      <c r="D3" s="123"/>
      <c r="E3" s="123"/>
      <c r="F3" s="124"/>
      <c r="G3" s="108"/>
      <c r="H3" s="109"/>
      <c r="I3" s="109"/>
      <c r="J3" s="109"/>
      <c r="K3" s="110"/>
      <c r="L3" s="115"/>
      <c r="M3" s="116"/>
      <c r="N3" s="116"/>
      <c r="O3" s="116"/>
      <c r="P3" s="117"/>
      <c r="Q3" s="98"/>
    </row>
    <row r="4" spans="1:17" ht="150.75" customHeight="1" thickBot="1" x14ac:dyDescent="0.25">
      <c r="A4" s="96"/>
      <c r="B4" s="104"/>
      <c r="C4" s="26" t="s">
        <v>53</v>
      </c>
      <c r="D4" s="26" t="s">
        <v>54</v>
      </c>
      <c r="E4" s="26" t="s">
        <v>70</v>
      </c>
      <c r="F4" s="41" t="s">
        <v>60</v>
      </c>
      <c r="G4" s="23" t="s">
        <v>51</v>
      </c>
      <c r="H4" s="24" t="s">
        <v>49</v>
      </c>
      <c r="I4" s="24" t="s">
        <v>52</v>
      </c>
      <c r="J4" s="24" t="s">
        <v>59</v>
      </c>
      <c r="K4" s="35" t="s">
        <v>60</v>
      </c>
      <c r="L4" s="34" t="s">
        <v>57</v>
      </c>
      <c r="M4" s="32" t="s">
        <v>58</v>
      </c>
      <c r="N4" s="32" t="s">
        <v>50</v>
      </c>
      <c r="O4" s="34" t="s">
        <v>56</v>
      </c>
      <c r="P4" s="42" t="s">
        <v>60</v>
      </c>
      <c r="Q4" s="99"/>
    </row>
    <row r="5" spans="1:17" x14ac:dyDescent="0.2">
      <c r="A5" s="43" t="s">
        <v>62</v>
      </c>
      <c r="B5" s="40"/>
      <c r="C5" s="37">
        <v>2</v>
      </c>
      <c r="D5" s="37">
        <v>1</v>
      </c>
      <c r="E5" s="37">
        <v>1</v>
      </c>
      <c r="F5" s="54"/>
      <c r="G5" s="36">
        <v>1</v>
      </c>
      <c r="H5" s="36">
        <v>1</v>
      </c>
      <c r="I5" s="36">
        <v>1</v>
      </c>
      <c r="J5" s="36">
        <v>1</v>
      </c>
      <c r="K5" s="57"/>
      <c r="L5" s="37">
        <v>2</v>
      </c>
      <c r="M5" s="37">
        <v>1</v>
      </c>
      <c r="N5" s="37">
        <v>1</v>
      </c>
      <c r="O5" s="37">
        <v>1</v>
      </c>
      <c r="P5" s="63"/>
      <c r="Q5" s="62"/>
    </row>
    <row r="6" spans="1:17" x14ac:dyDescent="0.2">
      <c r="A6" s="44" t="s">
        <v>78</v>
      </c>
      <c r="B6" s="74" t="s">
        <v>72</v>
      </c>
      <c r="C6" s="38">
        <v>3</v>
      </c>
      <c r="D6" s="38">
        <v>3</v>
      </c>
      <c r="E6" s="38">
        <v>2</v>
      </c>
      <c r="F6" s="55">
        <f t="shared" ref="F6:F20" si="0">$C$5*C6+$D$5*D6+$E$5*E6</f>
        <v>11</v>
      </c>
      <c r="G6" s="38">
        <v>2</v>
      </c>
      <c r="H6" s="38">
        <v>2</v>
      </c>
      <c r="I6" s="38">
        <v>2</v>
      </c>
      <c r="J6" s="38">
        <v>2</v>
      </c>
      <c r="K6" s="58">
        <f t="shared" ref="K6:K20" si="1">$H$5*H6+$G$5*G6+$I$5*I6+$J$5*J6</f>
        <v>8</v>
      </c>
      <c r="L6" s="38">
        <v>3</v>
      </c>
      <c r="M6" s="38">
        <v>2</v>
      </c>
      <c r="N6" s="38">
        <v>1</v>
      </c>
      <c r="O6" s="38">
        <v>3</v>
      </c>
      <c r="P6" s="60">
        <f t="shared" ref="P6:P19" si="2">$L$5*M6+$M$5*N6+$N$5*L6+$O$5*O6</f>
        <v>11</v>
      </c>
      <c r="Q6" s="45">
        <f t="shared" ref="Q6:Q20" si="3">F6+K6+P6</f>
        <v>30</v>
      </c>
    </row>
    <row r="7" spans="1:17" x14ac:dyDescent="0.2">
      <c r="A7" s="44" t="s">
        <v>79</v>
      </c>
      <c r="B7" s="74" t="s">
        <v>73</v>
      </c>
      <c r="C7" s="38">
        <v>3</v>
      </c>
      <c r="D7" s="38">
        <v>0</v>
      </c>
      <c r="E7" s="38">
        <v>3</v>
      </c>
      <c r="F7" s="55">
        <f t="shared" si="0"/>
        <v>9</v>
      </c>
      <c r="G7" s="38">
        <v>2</v>
      </c>
      <c r="H7" s="38">
        <v>1</v>
      </c>
      <c r="I7" s="38">
        <v>3</v>
      </c>
      <c r="J7" s="38">
        <v>2</v>
      </c>
      <c r="K7" s="58">
        <f t="shared" si="1"/>
        <v>8</v>
      </c>
      <c r="L7" s="38">
        <v>2</v>
      </c>
      <c r="M7" s="38">
        <v>3</v>
      </c>
      <c r="N7" s="38">
        <v>2</v>
      </c>
      <c r="O7" s="38">
        <v>2</v>
      </c>
      <c r="P7" s="60">
        <f t="shared" si="2"/>
        <v>12</v>
      </c>
      <c r="Q7" s="45">
        <f t="shared" si="3"/>
        <v>29</v>
      </c>
    </row>
    <row r="8" spans="1:17" x14ac:dyDescent="0.2">
      <c r="A8" s="44" t="s">
        <v>80</v>
      </c>
      <c r="B8" s="74" t="s">
        <v>73</v>
      </c>
      <c r="C8" s="38">
        <v>3</v>
      </c>
      <c r="D8" s="38">
        <v>1</v>
      </c>
      <c r="E8" s="38">
        <v>2</v>
      </c>
      <c r="F8" s="55">
        <f t="shared" si="0"/>
        <v>9</v>
      </c>
      <c r="G8" s="38">
        <v>2</v>
      </c>
      <c r="H8" s="38">
        <v>2</v>
      </c>
      <c r="I8" s="38">
        <v>2</v>
      </c>
      <c r="J8" s="38">
        <v>1</v>
      </c>
      <c r="K8" s="58">
        <f t="shared" si="1"/>
        <v>7</v>
      </c>
      <c r="L8" s="38">
        <v>2</v>
      </c>
      <c r="M8" s="38">
        <v>2</v>
      </c>
      <c r="N8" s="38">
        <v>2</v>
      </c>
      <c r="O8" s="38">
        <v>2</v>
      </c>
      <c r="P8" s="60">
        <f t="shared" si="2"/>
        <v>10</v>
      </c>
      <c r="Q8" s="45">
        <f t="shared" si="3"/>
        <v>26</v>
      </c>
    </row>
    <row r="9" spans="1:17" x14ac:dyDescent="0.2">
      <c r="A9" s="44" t="s">
        <v>81</v>
      </c>
      <c r="B9" s="74" t="s">
        <v>73</v>
      </c>
      <c r="C9" s="38">
        <v>2</v>
      </c>
      <c r="D9" s="38">
        <v>1</v>
      </c>
      <c r="E9" s="38">
        <v>2</v>
      </c>
      <c r="F9" s="55">
        <f t="shared" si="0"/>
        <v>7</v>
      </c>
      <c r="G9" s="38">
        <v>2</v>
      </c>
      <c r="H9" s="38">
        <v>2</v>
      </c>
      <c r="I9" s="38">
        <v>2</v>
      </c>
      <c r="J9" s="38">
        <v>2</v>
      </c>
      <c r="K9" s="58">
        <f t="shared" si="1"/>
        <v>8</v>
      </c>
      <c r="L9" s="38">
        <v>3</v>
      </c>
      <c r="M9" s="38">
        <v>2</v>
      </c>
      <c r="N9" s="38">
        <v>1</v>
      </c>
      <c r="O9" s="38">
        <v>2</v>
      </c>
      <c r="P9" s="60">
        <f t="shared" si="2"/>
        <v>10</v>
      </c>
      <c r="Q9" s="45">
        <f t="shared" si="3"/>
        <v>25</v>
      </c>
    </row>
    <row r="10" spans="1:17" x14ac:dyDescent="0.2">
      <c r="A10" s="44" t="s">
        <v>82</v>
      </c>
      <c r="B10" s="74" t="s">
        <v>73</v>
      </c>
      <c r="C10" s="38">
        <v>2</v>
      </c>
      <c r="D10" s="38">
        <v>0</v>
      </c>
      <c r="E10" s="38">
        <v>3</v>
      </c>
      <c r="F10" s="55">
        <f t="shared" si="0"/>
        <v>7</v>
      </c>
      <c r="G10" s="38">
        <v>1</v>
      </c>
      <c r="H10" s="38">
        <v>2</v>
      </c>
      <c r="I10" s="38">
        <v>2</v>
      </c>
      <c r="J10" s="38">
        <v>2</v>
      </c>
      <c r="K10" s="58">
        <f t="shared" si="1"/>
        <v>7</v>
      </c>
      <c r="L10" s="38">
        <v>2</v>
      </c>
      <c r="M10" s="38">
        <v>2</v>
      </c>
      <c r="N10" s="38">
        <v>2</v>
      </c>
      <c r="O10" s="38">
        <v>3</v>
      </c>
      <c r="P10" s="60">
        <f t="shared" si="2"/>
        <v>11</v>
      </c>
      <c r="Q10" s="45">
        <f t="shared" si="3"/>
        <v>25</v>
      </c>
    </row>
    <row r="11" spans="1:17" x14ac:dyDescent="0.2">
      <c r="A11" s="44" t="s">
        <v>83</v>
      </c>
      <c r="B11" s="74" t="s">
        <v>73</v>
      </c>
      <c r="C11" s="38">
        <v>1</v>
      </c>
      <c r="D11" s="38">
        <v>0</v>
      </c>
      <c r="E11" s="38">
        <v>0</v>
      </c>
      <c r="F11" s="55">
        <f t="shared" si="0"/>
        <v>2</v>
      </c>
      <c r="G11" s="38">
        <v>1</v>
      </c>
      <c r="H11" s="38">
        <v>2</v>
      </c>
      <c r="I11" s="38">
        <v>1</v>
      </c>
      <c r="J11" s="38">
        <v>2</v>
      </c>
      <c r="K11" s="58">
        <f t="shared" si="1"/>
        <v>6</v>
      </c>
      <c r="L11" s="38">
        <v>1</v>
      </c>
      <c r="M11" s="38">
        <v>3</v>
      </c>
      <c r="N11" s="38">
        <v>3</v>
      </c>
      <c r="O11" s="38">
        <v>3</v>
      </c>
      <c r="P11" s="60">
        <f t="shared" si="2"/>
        <v>13</v>
      </c>
      <c r="Q11" s="45">
        <f t="shared" si="3"/>
        <v>21</v>
      </c>
    </row>
    <row r="12" spans="1:17" x14ac:dyDescent="0.2">
      <c r="A12" s="44" t="s">
        <v>84</v>
      </c>
      <c r="B12" s="74" t="s">
        <v>72</v>
      </c>
      <c r="C12" s="38">
        <v>2</v>
      </c>
      <c r="D12" s="38">
        <v>0</v>
      </c>
      <c r="E12" s="38">
        <v>3</v>
      </c>
      <c r="F12" s="55">
        <f t="shared" si="0"/>
        <v>7</v>
      </c>
      <c r="G12" s="38">
        <v>1</v>
      </c>
      <c r="H12" s="38">
        <v>1</v>
      </c>
      <c r="I12" s="38">
        <v>2</v>
      </c>
      <c r="J12" s="38">
        <v>2</v>
      </c>
      <c r="K12" s="58">
        <f t="shared" si="1"/>
        <v>6</v>
      </c>
      <c r="L12" s="38">
        <v>2</v>
      </c>
      <c r="M12" s="38">
        <v>2</v>
      </c>
      <c r="N12" s="38">
        <v>1</v>
      </c>
      <c r="O12" s="38">
        <v>0</v>
      </c>
      <c r="P12" s="60">
        <f t="shared" si="2"/>
        <v>7</v>
      </c>
      <c r="Q12" s="45">
        <f t="shared" si="3"/>
        <v>20</v>
      </c>
    </row>
    <row r="13" spans="1:17" x14ac:dyDescent="0.2">
      <c r="A13" s="44" t="s">
        <v>85</v>
      </c>
      <c r="B13" s="74" t="s">
        <v>73</v>
      </c>
      <c r="C13" s="38">
        <v>2</v>
      </c>
      <c r="D13" s="38">
        <v>0</v>
      </c>
      <c r="E13" s="38">
        <v>1</v>
      </c>
      <c r="F13" s="55">
        <f t="shared" si="0"/>
        <v>5</v>
      </c>
      <c r="G13" s="38">
        <v>1</v>
      </c>
      <c r="H13" s="38">
        <v>3</v>
      </c>
      <c r="I13" s="38">
        <v>1</v>
      </c>
      <c r="J13" s="38">
        <v>2</v>
      </c>
      <c r="K13" s="58">
        <f t="shared" si="1"/>
        <v>7</v>
      </c>
      <c r="L13" s="38">
        <v>1</v>
      </c>
      <c r="M13" s="38">
        <v>2</v>
      </c>
      <c r="N13" s="38">
        <v>1</v>
      </c>
      <c r="O13" s="38">
        <v>1</v>
      </c>
      <c r="P13" s="60">
        <f t="shared" si="2"/>
        <v>7</v>
      </c>
      <c r="Q13" s="45">
        <f t="shared" si="3"/>
        <v>19</v>
      </c>
    </row>
    <row r="14" spans="1:17" x14ac:dyDescent="0.2">
      <c r="A14" s="44" t="s">
        <v>86</v>
      </c>
      <c r="B14" s="74" t="s">
        <v>73</v>
      </c>
      <c r="C14" s="38">
        <v>2</v>
      </c>
      <c r="D14" s="38">
        <v>0</v>
      </c>
      <c r="E14" s="38">
        <v>1</v>
      </c>
      <c r="F14" s="55">
        <f t="shared" si="0"/>
        <v>5</v>
      </c>
      <c r="G14" s="38">
        <v>0</v>
      </c>
      <c r="H14" s="38">
        <v>0</v>
      </c>
      <c r="I14" s="38">
        <v>2</v>
      </c>
      <c r="J14" s="38">
        <v>3</v>
      </c>
      <c r="K14" s="58">
        <f t="shared" si="1"/>
        <v>5</v>
      </c>
      <c r="L14" s="38">
        <v>1</v>
      </c>
      <c r="M14" s="38">
        <v>2</v>
      </c>
      <c r="N14" s="38">
        <v>2</v>
      </c>
      <c r="O14" s="38">
        <v>1</v>
      </c>
      <c r="P14" s="60">
        <f t="shared" si="2"/>
        <v>8</v>
      </c>
      <c r="Q14" s="45">
        <f t="shared" si="3"/>
        <v>18</v>
      </c>
    </row>
    <row r="15" spans="1:17" x14ac:dyDescent="0.2">
      <c r="A15" s="44" t="s">
        <v>87</v>
      </c>
      <c r="B15" s="74" t="s">
        <v>73</v>
      </c>
      <c r="C15" s="38">
        <v>2</v>
      </c>
      <c r="D15" s="38">
        <v>0</v>
      </c>
      <c r="E15" s="38">
        <v>2</v>
      </c>
      <c r="F15" s="55">
        <f t="shared" si="0"/>
        <v>6</v>
      </c>
      <c r="G15" s="38">
        <v>2</v>
      </c>
      <c r="H15" s="38">
        <v>1</v>
      </c>
      <c r="I15" s="38">
        <v>2</v>
      </c>
      <c r="J15" s="38">
        <v>1</v>
      </c>
      <c r="K15" s="58">
        <f t="shared" si="1"/>
        <v>6</v>
      </c>
      <c r="L15" s="38">
        <v>2</v>
      </c>
      <c r="M15" s="38">
        <v>1</v>
      </c>
      <c r="N15" s="38">
        <v>0</v>
      </c>
      <c r="O15" s="38">
        <v>1</v>
      </c>
      <c r="P15" s="60">
        <f t="shared" si="2"/>
        <v>5</v>
      </c>
      <c r="Q15" s="45">
        <f t="shared" si="3"/>
        <v>17</v>
      </c>
    </row>
    <row r="16" spans="1:17" x14ac:dyDescent="0.2">
      <c r="A16" s="44" t="s">
        <v>88</v>
      </c>
      <c r="B16" s="74" t="s">
        <v>72</v>
      </c>
      <c r="C16" s="38">
        <v>1</v>
      </c>
      <c r="D16" s="38">
        <v>0</v>
      </c>
      <c r="E16" s="38">
        <v>3</v>
      </c>
      <c r="F16" s="55">
        <f t="shared" si="0"/>
        <v>5</v>
      </c>
      <c r="G16" s="38">
        <v>1</v>
      </c>
      <c r="H16" s="38">
        <v>0</v>
      </c>
      <c r="I16" s="38">
        <v>2</v>
      </c>
      <c r="J16" s="38">
        <v>1</v>
      </c>
      <c r="K16" s="58">
        <f t="shared" si="1"/>
        <v>4</v>
      </c>
      <c r="L16" s="38">
        <v>1</v>
      </c>
      <c r="M16" s="38">
        <v>2</v>
      </c>
      <c r="N16" s="38">
        <v>0</v>
      </c>
      <c r="O16" s="38">
        <v>0</v>
      </c>
      <c r="P16" s="60">
        <f t="shared" si="2"/>
        <v>5</v>
      </c>
      <c r="Q16" s="45">
        <f t="shared" si="3"/>
        <v>14</v>
      </c>
    </row>
    <row r="17" spans="1:17" x14ac:dyDescent="0.2">
      <c r="A17" s="44" t="s">
        <v>89</v>
      </c>
      <c r="B17" s="74" t="s">
        <v>72</v>
      </c>
      <c r="C17" s="38">
        <v>0</v>
      </c>
      <c r="D17" s="38">
        <v>0</v>
      </c>
      <c r="E17" s="38">
        <v>3</v>
      </c>
      <c r="F17" s="55">
        <f t="shared" si="0"/>
        <v>3</v>
      </c>
      <c r="G17" s="38">
        <v>0</v>
      </c>
      <c r="H17" s="38">
        <v>0</v>
      </c>
      <c r="I17" s="38">
        <v>0</v>
      </c>
      <c r="J17" s="38">
        <v>0</v>
      </c>
      <c r="K17" s="58">
        <f t="shared" si="1"/>
        <v>0</v>
      </c>
      <c r="L17" s="38">
        <v>2</v>
      </c>
      <c r="M17" s="38">
        <v>2</v>
      </c>
      <c r="N17" s="38">
        <v>2</v>
      </c>
      <c r="O17" s="38">
        <v>2</v>
      </c>
      <c r="P17" s="60">
        <f t="shared" si="2"/>
        <v>10</v>
      </c>
      <c r="Q17" s="45">
        <f t="shared" si="3"/>
        <v>13</v>
      </c>
    </row>
    <row r="18" spans="1:17" x14ac:dyDescent="0.2">
      <c r="A18" s="44" t="s">
        <v>90</v>
      </c>
      <c r="B18" s="74" t="s">
        <v>72</v>
      </c>
      <c r="C18" s="38">
        <v>2</v>
      </c>
      <c r="D18" s="38">
        <v>0</v>
      </c>
      <c r="E18" s="38">
        <v>2</v>
      </c>
      <c r="F18" s="55">
        <f t="shared" si="0"/>
        <v>6</v>
      </c>
      <c r="G18" s="38">
        <v>0</v>
      </c>
      <c r="H18" s="38">
        <v>0</v>
      </c>
      <c r="I18" s="38">
        <v>0</v>
      </c>
      <c r="J18" s="38">
        <v>0</v>
      </c>
      <c r="K18" s="58">
        <f t="shared" si="1"/>
        <v>0</v>
      </c>
      <c r="L18" s="38">
        <v>2</v>
      </c>
      <c r="M18" s="38">
        <v>0</v>
      </c>
      <c r="N18" s="38">
        <v>0</v>
      </c>
      <c r="O18" s="38">
        <v>2</v>
      </c>
      <c r="P18" s="60">
        <f t="shared" si="2"/>
        <v>4</v>
      </c>
      <c r="Q18" s="45">
        <f t="shared" si="3"/>
        <v>10</v>
      </c>
    </row>
    <row r="19" spans="1:17" x14ac:dyDescent="0.2">
      <c r="A19" s="44" t="s">
        <v>91</v>
      </c>
      <c r="B19" s="74" t="s">
        <v>72</v>
      </c>
      <c r="C19" s="38">
        <v>2</v>
      </c>
      <c r="D19" s="38">
        <v>0</v>
      </c>
      <c r="E19" s="38">
        <v>2</v>
      </c>
      <c r="F19" s="55">
        <f t="shared" si="0"/>
        <v>6</v>
      </c>
      <c r="G19" s="38">
        <v>0</v>
      </c>
      <c r="H19" s="38">
        <v>0</v>
      </c>
      <c r="I19" s="38">
        <v>0</v>
      </c>
      <c r="J19" s="38">
        <v>0</v>
      </c>
      <c r="K19" s="58">
        <f t="shared" si="1"/>
        <v>0</v>
      </c>
      <c r="L19" s="38">
        <v>0</v>
      </c>
      <c r="M19" s="38">
        <v>1</v>
      </c>
      <c r="N19" s="38">
        <v>0</v>
      </c>
      <c r="O19" s="38">
        <v>0</v>
      </c>
      <c r="P19" s="60">
        <f t="shared" si="2"/>
        <v>2</v>
      </c>
      <c r="Q19" s="45">
        <f t="shared" si="3"/>
        <v>8</v>
      </c>
    </row>
    <row r="20" spans="1:17" ht="13.5" thickBot="1" x14ac:dyDescent="0.25">
      <c r="A20" s="46"/>
      <c r="B20" s="75"/>
      <c r="C20" s="47"/>
      <c r="D20" s="47"/>
      <c r="E20" s="47"/>
      <c r="F20" s="56">
        <f t="shared" si="0"/>
        <v>0</v>
      </c>
      <c r="G20" s="47"/>
      <c r="H20" s="47"/>
      <c r="I20" s="47"/>
      <c r="J20" s="47"/>
      <c r="K20" s="59">
        <f t="shared" si="1"/>
        <v>0</v>
      </c>
      <c r="L20" s="47"/>
      <c r="M20" s="47"/>
      <c r="N20" s="47"/>
      <c r="O20" s="47"/>
      <c r="P20" s="61">
        <f>$L$5*L20+$O$5*O20</f>
        <v>0</v>
      </c>
      <c r="Q20" s="48">
        <f t="shared" si="3"/>
        <v>0</v>
      </c>
    </row>
    <row r="21" spans="1:17" ht="13.5" thickBot="1" x14ac:dyDescent="0.25"/>
    <row r="22" spans="1:17" ht="13.5" thickBot="1" x14ac:dyDescent="0.25">
      <c r="A22" s="49"/>
      <c r="B22" s="49"/>
      <c r="C22" s="100" t="s">
        <v>65</v>
      </c>
      <c r="D22" s="101"/>
    </row>
    <row r="23" spans="1:17" x14ac:dyDescent="0.2">
      <c r="C23" s="50" t="s">
        <v>66</v>
      </c>
      <c r="D23" s="51">
        <v>3</v>
      </c>
    </row>
    <row r="24" spans="1:17" x14ac:dyDescent="0.2">
      <c r="C24" s="50" t="s">
        <v>67</v>
      </c>
      <c r="D24" s="51">
        <v>2</v>
      </c>
    </row>
    <row r="25" spans="1:17" x14ac:dyDescent="0.2">
      <c r="C25" s="50" t="s">
        <v>68</v>
      </c>
      <c r="D25" s="51">
        <v>1</v>
      </c>
    </row>
    <row r="26" spans="1:17" ht="13.5" thickBot="1" x14ac:dyDescent="0.25">
      <c r="C26" s="52" t="s">
        <v>69</v>
      </c>
      <c r="D26" s="53">
        <v>0</v>
      </c>
    </row>
  </sheetData>
  <mergeCells count="8">
    <mergeCell ref="A1:Q1"/>
    <mergeCell ref="A2:A4"/>
    <mergeCell ref="Q2:Q4"/>
    <mergeCell ref="C22:D22"/>
    <mergeCell ref="B2:B4"/>
    <mergeCell ref="G2:K3"/>
    <mergeCell ref="L2:P3"/>
    <mergeCell ref="C2:F3"/>
  </mergeCells>
  <phoneticPr fontId="3" type="noConversion"/>
  <pageMargins left="1" right="1" top="0.95" bottom="0.95" header="0.5" footer="0.5"/>
  <pageSetup paperSize="5" orientation="landscape" verticalDpi="0" r:id="rId1"/>
  <headerFooter alignWithMargins="0">
    <oddHeader>&amp;C&amp;"Arial,Bold"&amp;16California Partner Scoping Scorecard</oddHeader>
    <oddFooter>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P20" sqref="P20"/>
    </sheetView>
  </sheetViews>
  <sheetFormatPr defaultRowHeight="12.75" x14ac:dyDescent="0.2"/>
  <cols>
    <col min="1" max="1" width="28.140625" customWidth="1"/>
    <col min="2" max="2" width="7.7109375" customWidth="1"/>
    <col min="3" max="5" width="10.7109375" style="67" customWidth="1"/>
  </cols>
  <sheetData>
    <row r="1" spans="1:5" x14ac:dyDescent="0.2">
      <c r="A1" s="68" t="s">
        <v>74</v>
      </c>
      <c r="B1" s="68"/>
      <c r="C1" s="69" t="s">
        <v>75</v>
      </c>
      <c r="D1" s="69" t="s">
        <v>76</v>
      </c>
      <c r="E1" s="69" t="s">
        <v>77</v>
      </c>
    </row>
    <row r="2" spans="1:5" x14ac:dyDescent="0.2">
      <c r="A2" s="65" t="str">
        <f>'Partner Scorecard'!A6</f>
        <v>NGO 1</v>
      </c>
      <c r="B2" s="76" t="s">
        <v>78</v>
      </c>
      <c r="C2" s="66">
        <f>'Partner Scorecard'!F6</f>
        <v>11</v>
      </c>
      <c r="D2" s="66">
        <f>'Partner Scorecard'!K6</f>
        <v>8</v>
      </c>
      <c r="E2" s="66">
        <f>'Partner Scorecard'!P6</f>
        <v>11</v>
      </c>
    </row>
    <row r="3" spans="1:5" x14ac:dyDescent="0.2">
      <c r="A3" s="65" t="str">
        <f>'Partner Scorecard'!A7</f>
        <v>Agency 1</v>
      </c>
      <c r="B3" s="76" t="s">
        <v>92</v>
      </c>
      <c r="C3" s="66">
        <f>'Partner Scorecard'!F7</f>
        <v>9</v>
      </c>
      <c r="D3" s="66">
        <f>'Partner Scorecard'!K7</f>
        <v>8</v>
      </c>
      <c r="E3" s="66">
        <f>'Partner Scorecard'!P7</f>
        <v>12</v>
      </c>
    </row>
    <row r="4" spans="1:5" x14ac:dyDescent="0.2">
      <c r="A4" s="65" t="str">
        <f>'Partner Scorecard'!A8</f>
        <v>Agency 2</v>
      </c>
      <c r="B4" s="76" t="s">
        <v>93</v>
      </c>
      <c r="C4" s="66">
        <f>'Partner Scorecard'!F8</f>
        <v>9</v>
      </c>
      <c r="D4" s="66">
        <f>'Partner Scorecard'!K8</f>
        <v>7</v>
      </c>
      <c r="E4" s="66">
        <f>'Partner Scorecard'!P8</f>
        <v>10</v>
      </c>
    </row>
    <row r="5" spans="1:5" x14ac:dyDescent="0.2">
      <c r="A5" s="65" t="str">
        <f>'Partner Scorecard'!A9</f>
        <v>Agency 3</v>
      </c>
      <c r="B5" s="76" t="s">
        <v>94</v>
      </c>
      <c r="C5" s="66">
        <f>'Partner Scorecard'!F9</f>
        <v>7</v>
      </c>
      <c r="D5" s="66">
        <f>'Partner Scorecard'!K9</f>
        <v>8</v>
      </c>
      <c r="E5" s="66">
        <f>'Partner Scorecard'!P9</f>
        <v>10</v>
      </c>
    </row>
    <row r="6" spans="1:5" x14ac:dyDescent="0.2">
      <c r="A6" s="65" t="str">
        <f>'Partner Scorecard'!A10</f>
        <v>Agency 4</v>
      </c>
      <c r="B6" s="76" t="s">
        <v>95</v>
      </c>
      <c r="C6" s="66">
        <f>'Partner Scorecard'!F10</f>
        <v>7</v>
      </c>
      <c r="D6" s="66">
        <f>'Partner Scorecard'!K10</f>
        <v>7</v>
      </c>
      <c r="E6" s="66">
        <f>'Partner Scorecard'!P10</f>
        <v>11</v>
      </c>
    </row>
    <row r="7" spans="1:5" x14ac:dyDescent="0.2">
      <c r="A7" s="65" t="str">
        <f>'Partner Scorecard'!A12</f>
        <v>NGO 2</v>
      </c>
      <c r="B7" s="76" t="s">
        <v>84</v>
      </c>
      <c r="C7" s="66">
        <f>'Partner Scorecard'!F12</f>
        <v>7</v>
      </c>
      <c r="D7" s="66">
        <f>'Partner Scorecard'!K12</f>
        <v>6</v>
      </c>
      <c r="E7" s="66">
        <f>'Partner Scorecard'!P12</f>
        <v>7</v>
      </c>
    </row>
    <row r="8" spans="1:5" x14ac:dyDescent="0.2">
      <c r="A8" s="65" t="str">
        <f>'Partner Scorecard'!A15</f>
        <v>Agency 7</v>
      </c>
      <c r="B8" s="76" t="s">
        <v>97</v>
      </c>
      <c r="C8" s="66">
        <f>'Partner Scorecard'!F15</f>
        <v>6</v>
      </c>
      <c r="D8" s="66">
        <f>'Partner Scorecard'!K15</f>
        <v>6</v>
      </c>
      <c r="E8" s="66">
        <f>'Partner Scorecard'!P15</f>
        <v>5</v>
      </c>
    </row>
    <row r="9" spans="1:5" x14ac:dyDescent="0.2">
      <c r="A9" s="65" t="str">
        <f>'Partner Scorecard'!A18</f>
        <v>NGO 5</v>
      </c>
      <c r="B9" s="76" t="s">
        <v>90</v>
      </c>
      <c r="C9" s="66">
        <f>'Partner Scorecard'!F18</f>
        <v>6</v>
      </c>
      <c r="D9" s="66">
        <f>'Partner Scorecard'!K18</f>
        <v>0</v>
      </c>
      <c r="E9" s="66">
        <f>'Partner Scorecard'!P18</f>
        <v>4</v>
      </c>
    </row>
    <row r="10" spans="1:5" x14ac:dyDescent="0.2">
      <c r="A10" s="65" t="str">
        <f>'Partner Scorecard'!A19</f>
        <v>NGO 6</v>
      </c>
      <c r="B10" s="76" t="s">
        <v>91</v>
      </c>
      <c r="C10" s="66">
        <f>'Partner Scorecard'!F19</f>
        <v>6</v>
      </c>
      <c r="D10" s="66">
        <f>'Partner Scorecard'!K19</f>
        <v>0</v>
      </c>
      <c r="E10" s="66">
        <f>'Partner Scorecard'!P19</f>
        <v>2</v>
      </c>
    </row>
    <row r="11" spans="1:5" x14ac:dyDescent="0.2">
      <c r="A11" s="65" t="str">
        <f>'Partner Scorecard'!A13</f>
        <v>Agency 5</v>
      </c>
      <c r="B11" s="76" t="s">
        <v>98</v>
      </c>
      <c r="C11" s="66">
        <f>'Partner Scorecard'!F13</f>
        <v>5</v>
      </c>
      <c r="D11" s="66">
        <f>'Partner Scorecard'!K13</f>
        <v>7</v>
      </c>
      <c r="E11" s="66">
        <f>'Partner Scorecard'!P13</f>
        <v>7</v>
      </c>
    </row>
    <row r="12" spans="1:5" x14ac:dyDescent="0.2">
      <c r="A12" s="65" t="str">
        <f>'Partner Scorecard'!A14</f>
        <v>Agency 6</v>
      </c>
      <c r="B12" s="76" t="s">
        <v>99</v>
      </c>
      <c r="C12" s="66">
        <f>'Partner Scorecard'!F14</f>
        <v>5</v>
      </c>
      <c r="D12" s="66">
        <f>'Partner Scorecard'!K14</f>
        <v>5</v>
      </c>
      <c r="E12" s="66">
        <f>'Partner Scorecard'!P14</f>
        <v>8</v>
      </c>
    </row>
    <row r="13" spans="1:5" ht="13.5" thickBot="1" x14ac:dyDescent="0.25">
      <c r="A13" s="65" t="str">
        <f>'Partner Scorecard'!A16</f>
        <v>NGO 3</v>
      </c>
      <c r="B13" s="76" t="s">
        <v>88</v>
      </c>
      <c r="C13" s="66">
        <f>'Partner Scorecard'!F16</f>
        <v>5</v>
      </c>
      <c r="D13" s="66">
        <f>'Partner Scorecard'!K16</f>
        <v>4</v>
      </c>
      <c r="E13" s="66">
        <f>'Partner Scorecard'!P16</f>
        <v>5</v>
      </c>
    </row>
    <row r="14" spans="1:5" x14ac:dyDescent="0.2">
      <c r="A14" s="70" t="str">
        <f>'Partner Scorecard'!A17</f>
        <v>NGO 4</v>
      </c>
      <c r="B14" s="77" t="s">
        <v>89</v>
      </c>
      <c r="C14" s="71">
        <f>'Partner Scorecard'!F17</f>
        <v>3</v>
      </c>
      <c r="D14" s="71">
        <f>'Partner Scorecard'!K17</f>
        <v>0</v>
      </c>
      <c r="E14" s="71">
        <f>'Partner Scorecard'!P17</f>
        <v>10</v>
      </c>
    </row>
    <row r="15" spans="1:5" x14ac:dyDescent="0.2">
      <c r="A15" s="72" t="str">
        <f>'Partner Scorecard'!A11</f>
        <v>Community 1</v>
      </c>
      <c r="B15" s="78" t="s">
        <v>96</v>
      </c>
      <c r="C15" s="73">
        <f>'Partner Scorecard'!F11</f>
        <v>2</v>
      </c>
      <c r="D15" s="73">
        <f>'Partner Scorecard'!K11</f>
        <v>6</v>
      </c>
      <c r="E15" s="73">
        <f>'Partner Scorecard'!P11</f>
        <v>13</v>
      </c>
    </row>
  </sheetData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889AB6670BB4BB7C534A871A394A8" ma:contentTypeVersion="9" ma:contentTypeDescription="Create a new document." ma:contentTypeScope="" ma:versionID="a67cd2af9b256edefe47f1f2ea34b16d">
  <xsd:schema xmlns:xsd="http://www.w3.org/2001/XMLSchema" xmlns:xs="http://www.w3.org/2001/XMLSchema" xmlns:p="http://schemas.microsoft.com/office/2006/metadata/properties" xmlns:ns1="http://schemas.microsoft.com/sharepoint/v3" xmlns:ns2="8ef5d118-0d38-412a-9b30-c77eb1ab877f" xmlns:ns3="1b2dd0d4-b466-40bf-b695-49c174b4fa57" targetNamespace="http://schemas.microsoft.com/office/2006/metadata/properties" ma:root="true" ma:fieldsID="15f85c3abac566b297b212b3baff3307" ns1:_="" ns2:_="" ns3:_="">
    <xsd:import namespace="http://schemas.microsoft.com/sharepoint/v3"/>
    <xsd:import namespace="8ef5d118-0d38-412a-9b30-c77eb1ab877f"/>
    <xsd:import namespace="1b2dd0d4-b466-40bf-b695-49c174b4fa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PCStep" minOccurs="0"/>
                <xsd:element ref="ns2:CPCCategory" minOccurs="0"/>
                <xsd:element ref="ns2:cpcDescription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5d118-0d38-412a-9b30-c77eb1ab877f" elementFormDefault="qualified">
    <xsd:import namespace="http://schemas.microsoft.com/office/2006/documentManagement/types"/>
    <xsd:import namespace="http://schemas.microsoft.com/office/infopath/2007/PartnerControls"/>
    <xsd:element name="CPCStep" ma:index="10" nillable="true" ma:displayName="cpcStep" ma:internalName="CPCSte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</xsd:restriction>
                </xsd:simpleType>
              </xsd:element>
            </xsd:sequence>
          </xsd:extension>
        </xsd:complexContent>
      </xsd:complexType>
    </xsd:element>
    <xsd:element name="CPCCategory" ma:index="11" nillable="true" ma:displayName="cpcCategory" ma:format="Dropdown" ma:internalName="CPCCategory">
      <xsd:simpleType>
        <xsd:restriction base="dms:Choice">
          <xsd:enumeration value="Tools"/>
          <xsd:enumeration value="Case Studies"/>
          <xsd:enumeration value="References"/>
        </xsd:restriction>
      </xsd:simpleType>
    </xsd:element>
    <xsd:element name="cpcDescription" ma:index="12" nillable="true" ma:displayName="cpcDescription" ma:internalName="cpc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dd0d4-b466-40bf-b695-49c174b4fa5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57e2b6-fd60-433e-b727-315b7f93766a}" ma:internalName="TaxCatchAll" ma:showField="CatchAllData" ma:web="1b2dd0d4-b466-40bf-b695-49c174b4fa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CPCCategory xmlns="8ef5d118-0d38-412a-9b30-c77eb1ab877f">Tools</CPCCategory>
    <CPCStep xmlns="8ef5d118-0d38-412a-9b30-c77eb1ab877f">2</CPCStep>
    <cpcDescription xmlns="8ef5d118-0d38-412a-9b30-c77eb1ab877f" xsi:nil="true"/>
    <TaxCatchAll xmlns="1b2dd0d4-b466-40bf-b695-49c174b4fa57"/>
  </documentManagement>
</p:properties>
</file>

<file path=customXml/itemProps1.xml><?xml version="1.0" encoding="utf-8"?>
<ds:datastoreItem xmlns:ds="http://schemas.openxmlformats.org/officeDocument/2006/customXml" ds:itemID="{63B810D2-8B46-4EC9-ADD2-8AA9006DDF4C}"/>
</file>

<file path=customXml/itemProps2.xml><?xml version="1.0" encoding="utf-8"?>
<ds:datastoreItem xmlns:ds="http://schemas.openxmlformats.org/officeDocument/2006/customXml" ds:itemID="{50856E52-71FC-4D6E-8F49-3A00C3D3F812}"/>
</file>

<file path=customXml/itemProps3.xml><?xml version="1.0" encoding="utf-8"?>
<ds:datastoreItem xmlns:ds="http://schemas.openxmlformats.org/officeDocument/2006/customXml" ds:itemID="{66D098C9-4FF7-4097-A7DE-DA8D9A05D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Partner Database</vt:lpstr>
      <vt:lpstr>Partner Scorecard</vt:lpstr>
      <vt:lpstr>Partner Quadrant Analysis</vt:lpstr>
      <vt:lpstr>'Partner Database'!Print_Area</vt:lpstr>
    </vt:vector>
  </TitlesOfParts>
  <Company>The Nature Conservancy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Scoring Matrix (filled-in example)</dc:title>
  <dc:creator>Mark Gerrits</dc:creator>
  <cp:lastModifiedBy>Kristin Sherwood</cp:lastModifiedBy>
  <cp:lastPrinted>2006-08-15T18:14:37Z</cp:lastPrinted>
  <dcterms:created xsi:type="dcterms:W3CDTF">2006-03-21T14:31:38Z</dcterms:created>
  <dcterms:modified xsi:type="dcterms:W3CDTF">2012-11-01T16:29:44Z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0x010100CA1889AB6670BB4BB7C534A871A394A8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Order">
    <vt:r8>118900</vt:r8>
  </property>
  <property fmtid="{D5CDD505-2E9C-101B-9397-08002B2CF9AE}" pid="9" name="_CopySource">
    <vt:lpwstr>https://www.conservationgateway.org/Documents/SAMPLE_Scoring_Tool_anon.xlsx</vt:lpwstr>
  </property>
</Properties>
</file>